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CR GREVE" sheetId="1" r:id="rId1"/>
  </sheets>
  <definedNames>
    <definedName name="_xlnm.Print_Area" localSheetId="0">'CR GREVE'!$A$1:$P$28</definedName>
    <definedName name="grevistes_a">'CR GREVE'!$F$11:$F$18</definedName>
    <definedName name="grevistes_a_es">'CR GREVE'!$C$11:$C$18</definedName>
    <definedName name="grevistes_b">'CR GREVE'!$I$11:$I$18</definedName>
    <definedName name="grevistes_c">'CR GREVE'!$L$11:$L$18</definedName>
    <definedName name="presents_a">'CR GREVE'!$E$11:$E$18</definedName>
    <definedName name="presents_a_es">'CR GREVE'!$B$11:$B$18</definedName>
    <definedName name="presents_b">'CR GREVE'!$H$11:$H$18</definedName>
    <definedName name="presents_c">'CR GREVE'!$K$11:$K$18</definedName>
  </definedNames>
  <calcPr fullCalcOnLoad="1"/>
</workbook>
</file>

<file path=xl/sharedStrings.xml><?xml version="1.0" encoding="utf-8"?>
<sst xmlns="http://schemas.openxmlformats.org/spreadsheetml/2006/main" count="470" uniqueCount="324">
  <si>
    <t>Compte rendu de la grève du :</t>
  </si>
  <si>
    <t>Code Direction :</t>
  </si>
  <si>
    <t>290</t>
  </si>
  <si>
    <t>010</t>
  </si>
  <si>
    <t>DSF AIN</t>
  </si>
  <si>
    <t>INTERREGION RHONE-ALPES - BOURGOGNE</t>
  </si>
  <si>
    <t>Direction :</t>
  </si>
  <si>
    <t>Interrégion</t>
  </si>
  <si>
    <t>020</t>
  </si>
  <si>
    <t>DSF AISNE</t>
  </si>
  <si>
    <t>INTERREGION NORD</t>
  </si>
  <si>
    <t>030</t>
  </si>
  <si>
    <t>DSF ALLIER</t>
  </si>
  <si>
    <t>INTERREGION CENTRE - ANTILLES - GUYANE</t>
  </si>
  <si>
    <t>Nature :</t>
  </si>
  <si>
    <t>Nationale</t>
  </si>
  <si>
    <t>040</t>
  </si>
  <si>
    <t>DDFIP ALPES HTE PROV</t>
  </si>
  <si>
    <t>INTERREGION SUD-EST - REUNION</t>
  </si>
  <si>
    <t>Motif :</t>
  </si>
  <si>
    <t>Service publics, Emploi, Pouvoir d'achat, statut et conditions de travail, retraites et pensions.</t>
  </si>
  <si>
    <t>050</t>
  </si>
  <si>
    <t>DSF HTES ALPES</t>
  </si>
  <si>
    <t>Organisations syndicales :</t>
  </si>
  <si>
    <t>CGT-SOLIDAIRES-FO-CFDT-UNSA</t>
  </si>
  <si>
    <t>060</t>
  </si>
  <si>
    <t>DDFIP ALPES MMES</t>
  </si>
  <si>
    <t>070</t>
  </si>
  <si>
    <t>DSF ARDECHE</t>
  </si>
  <si>
    <t>080</t>
  </si>
  <si>
    <t>DSF ARDENNES</t>
  </si>
  <si>
    <t>INTERREGION EST</t>
  </si>
  <si>
    <t>Catégorie A (CSF, Dir. Dép., CH, etc…, sauf inspecteurs)</t>
  </si>
  <si>
    <t>Catégorie A (inspecteurs seulement)</t>
  </si>
  <si>
    <t>Catégorie B</t>
  </si>
  <si>
    <t>Catégorie C</t>
  </si>
  <si>
    <t>Totaux</t>
  </si>
  <si>
    <t>090</t>
  </si>
  <si>
    <t>DSF ARIEGE</t>
  </si>
  <si>
    <t>INTERREGION SUD-PYRENEES</t>
  </si>
  <si>
    <t>Agents devant être présents</t>
  </si>
  <si>
    <t>Nombre de grévistes</t>
  </si>
  <si>
    <t>%</t>
  </si>
  <si>
    <t>100</t>
  </si>
  <si>
    <t>DSF AUBE</t>
  </si>
  <si>
    <t>Direction</t>
  </si>
  <si>
    <t>110</t>
  </si>
  <si>
    <t>DDFIP AUDE</t>
  </si>
  <si>
    <t>CDI et SIP</t>
  </si>
  <si>
    <t>120</t>
  </si>
  <si>
    <t>DSF AVEYRON</t>
  </si>
  <si>
    <t>131</t>
  </si>
  <si>
    <t>DSF BDR MARSEILLE</t>
  </si>
  <si>
    <t>Brigades - BCR</t>
  </si>
  <si>
    <t>CDIF</t>
  </si>
  <si>
    <t>132</t>
  </si>
  <si>
    <t>DSF BDR AIX</t>
  </si>
  <si>
    <t>Conservations des hypothèques</t>
  </si>
  <si>
    <t>140</t>
  </si>
  <si>
    <t>DRFIP CALVADOS</t>
  </si>
  <si>
    <t>INTERREGION OUEST</t>
  </si>
  <si>
    <t>SIE, SIP-SIE et PRS</t>
  </si>
  <si>
    <t>150</t>
  </si>
  <si>
    <t>DSF CANTAL</t>
  </si>
  <si>
    <t>160</t>
  </si>
  <si>
    <t>DSF CHARENTE</t>
  </si>
  <si>
    <t>INTERREGION SUD-OUEST</t>
  </si>
  <si>
    <t>170</t>
  </si>
  <si>
    <t>DSFCHARENTE MME</t>
  </si>
  <si>
    <t>Le SDNC, la DGE, CIS, la DRF et les CSI complèteront seulement la ligne "Direction".</t>
  </si>
  <si>
    <t>180</t>
  </si>
  <si>
    <t>DDFIP CHER</t>
  </si>
  <si>
    <t>190</t>
  </si>
  <si>
    <t>DSF CORREZE</t>
  </si>
  <si>
    <t>Observations éventuelles :</t>
  </si>
  <si>
    <t>210</t>
  </si>
  <si>
    <t>DRFIP COTE D'OR</t>
  </si>
  <si>
    <t>Postes fermés.</t>
  </si>
  <si>
    <t>220</t>
  </si>
  <si>
    <t>DDFIP COTES D'ARMOR</t>
  </si>
  <si>
    <t>230</t>
  </si>
  <si>
    <t>DSF CREUSE</t>
  </si>
  <si>
    <t>240</t>
  </si>
  <si>
    <t>DSF DORDOGNE</t>
  </si>
  <si>
    <t>250</t>
  </si>
  <si>
    <t>DSF DOUBS</t>
  </si>
  <si>
    <t>260</t>
  </si>
  <si>
    <t>DDFIP DROME</t>
  </si>
  <si>
    <t>270</t>
  </si>
  <si>
    <t>DSF EURE</t>
  </si>
  <si>
    <t>280</t>
  </si>
  <si>
    <t>DDFIP EURE ET LOIR</t>
  </si>
  <si>
    <t>DSF FINISTERE</t>
  </si>
  <si>
    <t>2A0</t>
  </si>
  <si>
    <t>DSF CORSE SUD</t>
  </si>
  <si>
    <t>2B0</t>
  </si>
  <si>
    <t>DSF HTE CORSE</t>
  </si>
  <si>
    <t>300</t>
  </si>
  <si>
    <t>DDFIP GARD</t>
  </si>
  <si>
    <t>310</t>
  </si>
  <si>
    <t>DRFIP HTE GARONNE</t>
  </si>
  <si>
    <t>320</t>
  </si>
  <si>
    <t>DSF GERS</t>
  </si>
  <si>
    <t>330</t>
  </si>
  <si>
    <t>DRFIP GIRONDE</t>
  </si>
  <si>
    <t>340</t>
  </si>
  <si>
    <t>DRFIP HERAULT</t>
  </si>
  <si>
    <t>350</t>
  </si>
  <si>
    <t>DSF ILLE ET VILAIN</t>
  </si>
  <si>
    <t>360</t>
  </si>
  <si>
    <t>DDFIP INDRE</t>
  </si>
  <si>
    <t>370</t>
  </si>
  <si>
    <t>DSF INDRE ET LOIRE</t>
  </si>
  <si>
    <t>380</t>
  </si>
  <si>
    <t>DSF ISERE</t>
  </si>
  <si>
    <t>390</t>
  </si>
  <si>
    <t>DSF JURA</t>
  </si>
  <si>
    <t>400</t>
  </si>
  <si>
    <t>DDFIP LANDES</t>
  </si>
  <si>
    <t>410</t>
  </si>
  <si>
    <t>DSF LOIR ET CHER</t>
  </si>
  <si>
    <t>420</t>
  </si>
  <si>
    <t>DSF LOIRE</t>
  </si>
  <si>
    <t>430</t>
  </si>
  <si>
    <t>DSF HTE LOIRE</t>
  </si>
  <si>
    <t>440</t>
  </si>
  <si>
    <t>DSF LOIRE ATL</t>
  </si>
  <si>
    <t>450</t>
  </si>
  <si>
    <t>DDFIP LOIRET</t>
  </si>
  <si>
    <t>460</t>
  </si>
  <si>
    <t>DSF LOT</t>
  </si>
  <si>
    <t>470</t>
  </si>
  <si>
    <t>DSF LOT ET GARONNE</t>
  </si>
  <si>
    <t>480</t>
  </si>
  <si>
    <t>DSF LOZERE</t>
  </si>
  <si>
    <t>490</t>
  </si>
  <si>
    <t>DSF MAINE ET LOIRE</t>
  </si>
  <si>
    <t>500</t>
  </si>
  <si>
    <t>DDFIP MANCHE</t>
  </si>
  <si>
    <t>510</t>
  </si>
  <si>
    <t>DRFIP MARNE</t>
  </si>
  <si>
    <t>520</t>
  </si>
  <si>
    <t>DSF HTE MARNE</t>
  </si>
  <si>
    <t>530</t>
  </si>
  <si>
    <t>DDFIP MAYENNE</t>
  </si>
  <si>
    <t>540</t>
  </si>
  <si>
    <t>DSF MEURTHE ET MOS</t>
  </si>
  <si>
    <t>550</t>
  </si>
  <si>
    <t>DDFIP MEUSE</t>
  </si>
  <si>
    <t>560</t>
  </si>
  <si>
    <t>DDFIP MORBIHAN</t>
  </si>
  <si>
    <t>570</t>
  </si>
  <si>
    <t>DSF MOSELLE</t>
  </si>
  <si>
    <t>580</t>
  </si>
  <si>
    <t>DSF NIEVRE</t>
  </si>
  <si>
    <t>591</t>
  </si>
  <si>
    <t>DRFIP NORD</t>
  </si>
  <si>
    <t>600</t>
  </si>
  <si>
    <t>DSF OISE</t>
  </si>
  <si>
    <t>610</t>
  </si>
  <si>
    <t>DDFIP ORNE</t>
  </si>
  <si>
    <t>620</t>
  </si>
  <si>
    <t>DDFIP PAS DE CALAIS</t>
  </si>
  <si>
    <t>630</t>
  </si>
  <si>
    <t>DSF PUY DE DOME</t>
  </si>
  <si>
    <t>640</t>
  </si>
  <si>
    <t>DDFIP PYRENEES ATL</t>
  </si>
  <si>
    <t>650</t>
  </si>
  <si>
    <t>DSF HTES PYRENEES</t>
  </si>
  <si>
    <t>660</t>
  </si>
  <si>
    <t>DDFIP PYRENEES OR</t>
  </si>
  <si>
    <t>670</t>
  </si>
  <si>
    <t>DSF BAS RHIN</t>
  </si>
  <si>
    <t>680</t>
  </si>
  <si>
    <t>DSF HT RHIN</t>
  </si>
  <si>
    <t>690</t>
  </si>
  <si>
    <t>DRFIP RHONE</t>
  </si>
  <si>
    <t>700</t>
  </si>
  <si>
    <t>DSF HTE SAONE</t>
  </si>
  <si>
    <t>710</t>
  </si>
  <si>
    <t>DSF SAONE ET LOIRE</t>
  </si>
  <si>
    <t>720</t>
  </si>
  <si>
    <t>DSF SARTHE</t>
  </si>
  <si>
    <t>730</t>
  </si>
  <si>
    <t>DSF SAVOIE</t>
  </si>
  <si>
    <t>740</t>
  </si>
  <si>
    <t>DSF HTE SAVOIE</t>
  </si>
  <si>
    <t>754</t>
  </si>
  <si>
    <t>DSF PARIS CENTRE</t>
  </si>
  <si>
    <t>INTERREGION ILE DE FRANCE</t>
  </si>
  <si>
    <t>755</t>
  </si>
  <si>
    <t>DSF PARIS EST</t>
  </si>
  <si>
    <t>756</t>
  </si>
  <si>
    <t>DSF PARIS NORD</t>
  </si>
  <si>
    <t>757</t>
  </si>
  <si>
    <t>DSF PARIS OUEST</t>
  </si>
  <si>
    <t>758</t>
  </si>
  <si>
    <t>DSF PARIS SUD</t>
  </si>
  <si>
    <t>760</t>
  </si>
  <si>
    <t>DRFIP SEINE MME</t>
  </si>
  <si>
    <t>770</t>
  </si>
  <si>
    <t>DSF SEINE ET MARNE</t>
  </si>
  <si>
    <t>780</t>
  </si>
  <si>
    <t>DSF YVELINES</t>
  </si>
  <si>
    <t>790</t>
  </si>
  <si>
    <t>DDFIP DEUX SEVRES</t>
  </si>
  <si>
    <t>800</t>
  </si>
  <si>
    <t>DRFIP SOMME</t>
  </si>
  <si>
    <t>810</t>
  </si>
  <si>
    <t>DSF TARN</t>
  </si>
  <si>
    <t>820</t>
  </si>
  <si>
    <t>DSF TARN ET GARONN</t>
  </si>
  <si>
    <t>830</t>
  </si>
  <si>
    <t>DSF VAR</t>
  </si>
  <si>
    <t>840</t>
  </si>
  <si>
    <t>DSF VAUCLUSE</t>
  </si>
  <si>
    <t>850</t>
  </si>
  <si>
    <t>DDFIP VENDEE</t>
  </si>
  <si>
    <t>860</t>
  </si>
  <si>
    <t>DRFIP VIENNE</t>
  </si>
  <si>
    <t>870</t>
  </si>
  <si>
    <t>DSF HTE VIENNE</t>
  </si>
  <si>
    <t>880</t>
  </si>
  <si>
    <t>DDFIP VOSGES</t>
  </si>
  <si>
    <t>890</t>
  </si>
  <si>
    <t>DSF YONNE</t>
  </si>
  <si>
    <t>900</t>
  </si>
  <si>
    <t>DDFIP TER.DE BELFORT</t>
  </si>
  <si>
    <t>910</t>
  </si>
  <si>
    <t>DDFIP ESSONNE</t>
  </si>
  <si>
    <t>921</t>
  </si>
  <si>
    <t>DDFIP HTS SEINE</t>
  </si>
  <si>
    <t>930</t>
  </si>
  <si>
    <t>DDFIP SEINE ST DENIS</t>
  </si>
  <si>
    <t>940</t>
  </si>
  <si>
    <t>DDFIP VAL DE MARNE</t>
  </si>
  <si>
    <t>950</t>
  </si>
  <si>
    <t>DSF VAL D'OISE</t>
  </si>
  <si>
    <t>971</t>
  </si>
  <si>
    <t>DSF GUADELOUPE</t>
  </si>
  <si>
    <t>972</t>
  </si>
  <si>
    <t>DDFIP MARTINIQUE</t>
  </si>
  <si>
    <t>973</t>
  </si>
  <si>
    <t>DDFIP GUYANE</t>
  </si>
  <si>
    <t>974</t>
  </si>
  <si>
    <t>DSF REUNION</t>
  </si>
  <si>
    <t>A15</t>
  </si>
  <si>
    <t>SDNC</t>
  </si>
  <si>
    <t>DIRECTIONS A COMPETENCE NATIONALE ET SPECIALE</t>
  </si>
  <si>
    <t>A20</t>
  </si>
  <si>
    <t>DVNI</t>
  </si>
  <si>
    <t>A35</t>
  </si>
  <si>
    <t>DNVSF</t>
  </si>
  <si>
    <t>A40</t>
  </si>
  <si>
    <t>DNEF</t>
  </si>
  <si>
    <t>A45</t>
  </si>
  <si>
    <t>DGE</t>
  </si>
  <si>
    <t>A50</t>
  </si>
  <si>
    <t>IMPOTS SERVICE</t>
  </si>
  <si>
    <t>A55</t>
  </si>
  <si>
    <t>DRF</t>
  </si>
  <si>
    <t>B11</t>
  </si>
  <si>
    <t>DCF IDF-EST</t>
  </si>
  <si>
    <t>DIRECTIONS DE CONTROLE FISCAL</t>
  </si>
  <si>
    <t>B12</t>
  </si>
  <si>
    <t>DCF IDF-OUEST</t>
  </si>
  <si>
    <t>B21</t>
  </si>
  <si>
    <t>DSIP</t>
  </si>
  <si>
    <t>B31</t>
  </si>
  <si>
    <t>DRESG</t>
  </si>
  <si>
    <t>B32</t>
  </si>
  <si>
    <t>DG DLF SCN COPERNIC</t>
  </si>
  <si>
    <t>SERVICES CENTRAUX</t>
  </si>
  <si>
    <t>CDS</t>
  </si>
  <si>
    <t>CDS NOISIEL</t>
  </si>
  <si>
    <t>CENTRES DES SERVICES INFORMATIQUE</t>
  </si>
  <si>
    <t>C13</t>
  </si>
  <si>
    <t>CSI MARSEILLE</t>
  </si>
  <si>
    <t>C33</t>
  </si>
  <si>
    <t>CSI BORDEAUX</t>
  </si>
  <si>
    <t>C44</t>
  </si>
  <si>
    <t>CSI NANTES</t>
  </si>
  <si>
    <t>C45</t>
  </si>
  <si>
    <t>CSI ORLEANS</t>
  </si>
  <si>
    <t>C49</t>
  </si>
  <si>
    <t>CSI ANGERS</t>
  </si>
  <si>
    <t>C51</t>
  </si>
  <si>
    <t>CSI REIMS</t>
  </si>
  <si>
    <t>C58</t>
  </si>
  <si>
    <t>CSI NEVERS</t>
  </si>
  <si>
    <t>C59</t>
  </si>
  <si>
    <t>CSI LILLE</t>
  </si>
  <si>
    <t>C63</t>
  </si>
  <si>
    <t>CSI CLERMONT FD</t>
  </si>
  <si>
    <t>C67</t>
  </si>
  <si>
    <t>CSI STRASBOURG</t>
  </si>
  <si>
    <t>C69</t>
  </si>
  <si>
    <t>CSI LYON</t>
  </si>
  <si>
    <t>C76</t>
  </si>
  <si>
    <t>CSI ROUEN</t>
  </si>
  <si>
    <t>C77</t>
  </si>
  <si>
    <t>CSI NEMOURS</t>
  </si>
  <si>
    <t>C78</t>
  </si>
  <si>
    <t>CSI VERSAILLES</t>
  </si>
  <si>
    <t>C80</t>
  </si>
  <si>
    <t>CSI AMIENS</t>
  </si>
  <si>
    <t>C86</t>
  </si>
  <si>
    <t>CSI POITIERS</t>
  </si>
  <si>
    <t>R13</t>
  </si>
  <si>
    <t>DCF SUD-EST</t>
  </si>
  <si>
    <t>R31</t>
  </si>
  <si>
    <t>DCF SUD-PYRENEES</t>
  </si>
  <si>
    <t>R33</t>
  </si>
  <si>
    <t>DCF SUD-OUEST</t>
  </si>
  <si>
    <t>R35</t>
  </si>
  <si>
    <t>DCF OUEST</t>
  </si>
  <si>
    <t>R45</t>
  </si>
  <si>
    <t>DCF CENTRE</t>
  </si>
  <si>
    <t>R54</t>
  </si>
  <si>
    <t>DCF EST</t>
  </si>
  <si>
    <t>R59</t>
  </si>
  <si>
    <t>DCF NORD</t>
  </si>
  <si>
    <t>R69</t>
  </si>
  <si>
    <t>DCF RHONE ALP.BOUR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</si>
</sst>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00"/>
    <numFmt numFmtId="167" formatCode="0"/>
    <numFmt numFmtId="168" formatCode="0%"/>
    <numFmt numFmtId="169" formatCode="0.00%"/>
  </numFmts>
  <fonts count="5"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0" fillId="0" borderId="2" xfId="0" applyFont="1" applyFill="1" applyBorder="1" applyAlignment="1" applyProtection="1">
      <alignment horizontal="left" vertical="center" indent="1"/>
      <protection/>
    </xf>
    <xf numFmtId="166" fontId="0" fillId="3" borderId="3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 applyProtection="1">
      <alignment horizontal="center" vertical="center"/>
      <protection/>
    </xf>
    <xf numFmtId="167" fontId="0" fillId="2" borderId="2" xfId="0" applyNumberFormat="1" applyFont="1" applyFill="1" applyBorder="1" applyAlignment="1" applyProtection="1">
      <alignment horizontal="center"/>
      <protection locked="0"/>
    </xf>
    <xf numFmtId="167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 horizontal="left" vertical="top" wrapText="1" indent="1"/>
      <protection/>
    </xf>
    <xf numFmtId="166" fontId="0" fillId="3" borderId="0" xfId="0" applyNumberFormat="1" applyFill="1" applyBorder="1" applyAlignment="1" applyProtection="1">
      <alignment horizontal="left"/>
      <protection/>
    </xf>
    <xf numFmtId="164" fontId="0" fillId="0" borderId="2" xfId="0" applyFont="1" applyFill="1" applyBorder="1" applyAlignment="1" applyProtection="1">
      <alignment horizontal="left"/>
      <protection/>
    </xf>
    <xf numFmtId="164" fontId="0" fillId="3" borderId="3" xfId="0" applyFill="1" applyBorder="1" applyAlignment="1" applyProtection="1">
      <alignment horizontal="left"/>
      <protection/>
    </xf>
    <xf numFmtId="164" fontId="0" fillId="0" borderId="0" xfId="0" applyFill="1" applyBorder="1" applyAlignment="1" applyProtection="1">
      <alignment horizontal="left" indent="1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0" fillId="3" borderId="3" xfId="0" applyFont="1" applyFill="1" applyBorder="1" applyAlignment="1" applyProtection="1">
      <alignment horizontal="center"/>
      <protection locked="0"/>
    </xf>
    <xf numFmtId="164" fontId="2" fillId="3" borderId="0" xfId="0" applyFont="1" applyFill="1" applyBorder="1" applyAlignment="1" applyProtection="1">
      <alignment vertical="top" wrapText="1"/>
      <protection locked="0"/>
    </xf>
    <xf numFmtId="164" fontId="2" fillId="3" borderId="3" xfId="0" applyFont="1" applyFill="1" applyBorder="1" applyAlignment="1" applyProtection="1">
      <alignment vertical="top" wrapText="1"/>
      <protection locked="0"/>
    </xf>
    <xf numFmtId="164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Border="1" applyAlignment="1" applyProtection="1">
      <alignment/>
      <protection/>
    </xf>
    <xf numFmtId="169" fontId="0" fillId="0" borderId="0" xfId="19" applyNumberFormat="1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4" xfId="0" applyFont="1" applyFill="1" applyBorder="1" applyAlignment="1" applyProtection="1">
      <alignment horizontal="center" vertical="center" wrapText="1"/>
      <protection/>
    </xf>
    <xf numFmtId="164" fontId="2" fillId="0" borderId="2" xfId="0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left" vertical="center"/>
      <protection/>
    </xf>
    <xf numFmtId="164" fontId="4" fillId="3" borderId="2" xfId="0" applyFont="1" applyFill="1" applyBorder="1" applyAlignment="1" applyProtection="1">
      <alignment vertical="center"/>
      <protection locked="0"/>
    </xf>
    <xf numFmtId="169" fontId="4" fillId="0" borderId="2" xfId="19" applyNumberFormat="1" applyFont="1" applyFill="1" applyBorder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left" vertical="center" wrapText="1"/>
      <protection/>
    </xf>
    <xf numFmtId="164" fontId="0" fillId="0" borderId="5" xfId="0" applyFont="1" applyBorder="1" applyAlignment="1" applyProtection="1">
      <alignment horizontal="left" indent="1"/>
      <protection/>
    </xf>
    <xf numFmtId="164" fontId="0" fillId="0" borderId="6" xfId="0" applyBorder="1" applyAlignment="1" applyProtection="1">
      <alignment horizontal="left" indent="1"/>
      <protection/>
    </xf>
    <xf numFmtId="164" fontId="0" fillId="0" borderId="7" xfId="0" applyBorder="1" applyAlignment="1" applyProtection="1">
      <alignment horizontal="left" indent="1"/>
      <protection/>
    </xf>
    <xf numFmtId="164" fontId="0" fillId="3" borderId="8" xfId="0" applyFont="1" applyFill="1" applyBorder="1" applyAlignment="1" applyProtection="1">
      <alignment horizontal="left" vertical="top" wrapText="1" indent="1"/>
      <protection locked="0"/>
    </xf>
    <xf numFmtId="164" fontId="0" fillId="2" borderId="2" xfId="0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showGridLines="0" tabSelected="1" workbookViewId="0" topLeftCell="A13">
      <selection activeCell="O18" sqref="O18"/>
    </sheetView>
  </sheetViews>
  <sheetFormatPr defaultColWidth="11.421875" defaultRowHeight="12.75"/>
  <cols>
    <col min="1" max="1" width="26.57421875" style="1" customWidth="1"/>
    <col min="2" max="2" width="10.140625" style="1" customWidth="1"/>
    <col min="3" max="3" width="8.421875" style="1" customWidth="1"/>
    <col min="4" max="4" width="8.28125" style="1" customWidth="1"/>
    <col min="5" max="5" width="8.8515625" style="1" customWidth="1"/>
    <col min="6" max="6" width="8.421875" style="1" customWidth="1"/>
    <col min="7" max="7" width="8.00390625" style="1" customWidth="1"/>
    <col min="8" max="8" width="9.57421875" style="1" customWidth="1"/>
    <col min="9" max="9" width="8.421875" style="1" customWidth="1"/>
    <col min="10" max="10" width="8.00390625" style="1" customWidth="1"/>
    <col min="11" max="11" width="9.7109375" style="1" customWidth="1"/>
    <col min="12" max="12" width="8.421875" style="1" customWidth="1"/>
    <col min="13" max="13" width="8.00390625" style="1" customWidth="1"/>
    <col min="14" max="14" width="9.140625" style="1" customWidth="1"/>
    <col min="15" max="15" width="8.421875" style="1" customWidth="1"/>
    <col min="16" max="16" width="8.00390625" style="1" customWidth="1"/>
    <col min="17" max="17" width="0" style="1" hidden="1" customWidth="1"/>
    <col min="18" max="20" width="0" style="2" hidden="1" customWidth="1"/>
    <col min="21" max="16384" width="11.421875" style="1" customWidth="1"/>
  </cols>
  <sheetData>
    <row r="1" spans="1:16" ht="12.75">
      <c r="A1" s="3"/>
      <c r="B1" s="3"/>
      <c r="C1" s="3"/>
      <c r="D1" s="3"/>
      <c r="E1" s="4" t="s">
        <v>0</v>
      </c>
      <c r="F1" s="4"/>
      <c r="G1" s="4"/>
      <c r="H1" s="5">
        <v>40260</v>
      </c>
      <c r="I1" s="5"/>
      <c r="J1" s="3"/>
      <c r="K1" s="3"/>
      <c r="L1" s="3"/>
      <c r="M1" s="3"/>
      <c r="N1" s="3"/>
      <c r="O1" s="3"/>
      <c r="P1" s="3"/>
    </row>
    <row r="2" spans="1:20" ht="14.25" customHeight="1">
      <c r="A2" s="6" t="s">
        <v>1</v>
      </c>
      <c r="B2" s="7" t="s">
        <v>2</v>
      </c>
      <c r="C2" s="8"/>
      <c r="D2" s="8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" t="s">
        <v>3</v>
      </c>
      <c r="S2" s="10" t="s">
        <v>4</v>
      </c>
      <c r="T2" s="10" t="s">
        <v>5</v>
      </c>
    </row>
    <row r="3" spans="1:20" ht="12.75">
      <c r="A3" s="11" t="s">
        <v>6</v>
      </c>
      <c r="B3" s="12" t="str">
        <f>IF(ISERROR(VLOOKUP(B2,R1:T144,2,FALSE)),"",VLOOKUP(B2,R1:T144,2,FALSE))</f>
        <v>DSF FINISTERE</v>
      </c>
      <c r="C3" s="12"/>
      <c r="D3" s="12"/>
      <c r="E3" s="12"/>
      <c r="F3" s="12"/>
      <c r="G3" s="12"/>
      <c r="H3" s="12"/>
      <c r="I3" s="12"/>
      <c r="J3" s="3"/>
      <c r="K3" s="13" t="s">
        <v>7</v>
      </c>
      <c r="L3" s="14" t="str">
        <f>IF(ISERROR(VLOOKUP(B2,R1:T144,3,FALSE)),"",VLOOKUP(B2,R1:T144,3,FALSE))</f>
        <v>INTERREGION OUEST</v>
      </c>
      <c r="M3" s="14"/>
      <c r="N3" s="14"/>
      <c r="O3" s="14"/>
      <c r="P3" s="14"/>
      <c r="R3" s="9" t="s">
        <v>8</v>
      </c>
      <c r="S3" s="10" t="s">
        <v>9</v>
      </c>
      <c r="T3" s="10" t="s">
        <v>10</v>
      </c>
    </row>
    <row r="4" spans="1:20" s="19" customFormat="1" ht="12.75" customHeight="1">
      <c r="A4" s="15"/>
      <c r="B4" s="16"/>
      <c r="C4" s="3"/>
      <c r="D4" s="3"/>
      <c r="E4" s="17"/>
      <c r="F4" s="17"/>
      <c r="G4" s="17"/>
      <c r="H4" s="3"/>
      <c r="I4" s="3"/>
      <c r="J4" s="18"/>
      <c r="K4" s="16"/>
      <c r="L4" s="16"/>
      <c r="M4" s="16"/>
      <c r="N4" s="16"/>
      <c r="O4" s="16"/>
      <c r="P4" s="16"/>
      <c r="R4" s="9" t="s">
        <v>11</v>
      </c>
      <c r="S4" s="10" t="s">
        <v>12</v>
      </c>
      <c r="T4" s="10" t="s">
        <v>13</v>
      </c>
    </row>
    <row r="5" spans="1:20" s="19" customFormat="1" ht="12.75">
      <c r="A5" s="11" t="s">
        <v>14</v>
      </c>
      <c r="B5" s="20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9" t="s">
        <v>16</v>
      </c>
      <c r="S5" s="10" t="s">
        <v>17</v>
      </c>
      <c r="T5" s="10" t="s">
        <v>18</v>
      </c>
    </row>
    <row r="6" spans="1:20" s="19" customFormat="1" ht="25.5" customHeight="1">
      <c r="A6" s="11" t="s">
        <v>19</v>
      </c>
      <c r="B6" s="21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R6" s="9" t="s">
        <v>21</v>
      </c>
      <c r="S6" s="10" t="s">
        <v>22</v>
      </c>
      <c r="T6" s="10" t="s">
        <v>18</v>
      </c>
    </row>
    <row r="7" spans="1:20" s="23" customFormat="1" ht="24" customHeight="1">
      <c r="A7" s="11" t="s">
        <v>23</v>
      </c>
      <c r="B7" s="22" t="s">
        <v>24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R7" s="9" t="s">
        <v>25</v>
      </c>
      <c r="S7" s="10" t="s">
        <v>26</v>
      </c>
      <c r="T7" s="10" t="s">
        <v>18</v>
      </c>
    </row>
    <row r="8" spans="1:20" s="19" customFormat="1" ht="44.25" customHeight="1">
      <c r="A8" s="3"/>
      <c r="B8" s="24"/>
      <c r="C8" s="24"/>
      <c r="D8" s="25"/>
      <c r="E8" s="24"/>
      <c r="F8" s="24"/>
      <c r="G8" s="25"/>
      <c r="H8" s="24"/>
      <c r="I8" s="24"/>
      <c r="J8" s="25"/>
      <c r="K8" s="24"/>
      <c r="L8" s="24"/>
      <c r="M8" s="25"/>
      <c r="N8" s="24"/>
      <c r="O8" s="24"/>
      <c r="P8" s="25"/>
      <c r="R8" s="9" t="s">
        <v>27</v>
      </c>
      <c r="S8" s="10" t="s">
        <v>28</v>
      </c>
      <c r="T8" s="10" t="s">
        <v>5</v>
      </c>
    </row>
    <row r="9" spans="1:2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9" t="s">
        <v>29</v>
      </c>
      <c r="S9" s="10" t="s">
        <v>30</v>
      </c>
      <c r="T9" s="10" t="s">
        <v>31</v>
      </c>
    </row>
    <row r="10" spans="1:20" ht="24.75" customHeight="1">
      <c r="A10" s="26"/>
      <c r="B10" s="27" t="s">
        <v>32</v>
      </c>
      <c r="C10" s="27"/>
      <c r="D10" s="27"/>
      <c r="E10" s="27" t="s">
        <v>33</v>
      </c>
      <c r="F10" s="27"/>
      <c r="G10" s="27"/>
      <c r="H10" s="27" t="s">
        <v>34</v>
      </c>
      <c r="I10" s="27"/>
      <c r="J10" s="27"/>
      <c r="K10" s="27" t="s">
        <v>35</v>
      </c>
      <c r="L10" s="27"/>
      <c r="M10" s="27"/>
      <c r="N10" s="28" t="s">
        <v>36</v>
      </c>
      <c r="O10" s="28"/>
      <c r="P10" s="28"/>
      <c r="R10" s="9" t="s">
        <v>37</v>
      </c>
      <c r="S10" s="10" t="s">
        <v>38</v>
      </c>
      <c r="T10" s="10" t="s">
        <v>39</v>
      </c>
    </row>
    <row r="11" spans="1:20" ht="32.25">
      <c r="A11" s="26"/>
      <c r="B11" s="29" t="s">
        <v>40</v>
      </c>
      <c r="C11" s="29" t="s">
        <v>41</v>
      </c>
      <c r="D11" s="30" t="s">
        <v>42</v>
      </c>
      <c r="E11" s="29" t="s">
        <v>40</v>
      </c>
      <c r="F11" s="29" t="s">
        <v>41</v>
      </c>
      <c r="G11" s="30" t="s">
        <v>42</v>
      </c>
      <c r="H11" s="29" t="s">
        <v>40</v>
      </c>
      <c r="I11" s="29" t="s">
        <v>41</v>
      </c>
      <c r="J11" s="30" t="s">
        <v>42</v>
      </c>
      <c r="K11" s="29" t="s">
        <v>40</v>
      </c>
      <c r="L11" s="29" t="s">
        <v>41</v>
      </c>
      <c r="M11" s="30" t="s">
        <v>42</v>
      </c>
      <c r="N11" s="29" t="s">
        <v>40</v>
      </c>
      <c r="O11" s="29" t="s">
        <v>41</v>
      </c>
      <c r="P11" s="30" t="s">
        <v>42</v>
      </c>
      <c r="R11" s="9" t="s">
        <v>43</v>
      </c>
      <c r="S11" s="10" t="s">
        <v>44</v>
      </c>
      <c r="T11" s="10" t="s">
        <v>31</v>
      </c>
    </row>
    <row r="12" spans="1:20" ht="25.5" customHeight="1">
      <c r="A12" s="31" t="s">
        <v>45</v>
      </c>
      <c r="B12" s="32">
        <v>14</v>
      </c>
      <c r="C12" s="32">
        <v>1</v>
      </c>
      <c r="D12" s="33">
        <f>IF(presents_a_es=0,0,grevistes_a_es/presents_a_es)</f>
        <v>0.07142857142857142</v>
      </c>
      <c r="E12" s="32">
        <v>17</v>
      </c>
      <c r="F12" s="32">
        <v>7</v>
      </c>
      <c r="G12" s="33">
        <f>IF(presents_a=0,0,grevistes_a/presents_a)</f>
        <v>0.4117647058823529</v>
      </c>
      <c r="H12" s="32">
        <v>12</v>
      </c>
      <c r="I12" s="32">
        <v>4</v>
      </c>
      <c r="J12" s="33">
        <f>IF(presents_b=0,0,grevistes_b/presents_b)</f>
        <v>0.3333333333333333</v>
      </c>
      <c r="K12" s="32">
        <v>19</v>
      </c>
      <c r="L12" s="32">
        <v>11</v>
      </c>
      <c r="M12" s="33">
        <f>IF(presents_c=0,0,grevistes_c/presents_c)</f>
        <v>0.5789473684210527</v>
      </c>
      <c r="N12" s="34">
        <f>presents_a_es+presents_a+presents_b+presents_c</f>
        <v>62</v>
      </c>
      <c r="O12" s="34">
        <f>grevistes_a+grevistes_a_es+grevistes_b+grevistes_c</f>
        <v>23</v>
      </c>
      <c r="P12" s="33">
        <f>IF(N12=0,0,O12/N12)</f>
        <v>0.3709677419354839</v>
      </c>
      <c r="R12" s="9" t="s">
        <v>46</v>
      </c>
      <c r="S12" s="10" t="s">
        <v>47</v>
      </c>
      <c r="T12" s="10" t="s">
        <v>39</v>
      </c>
    </row>
    <row r="13" spans="1:20" ht="36.75" customHeight="1">
      <c r="A13" s="35" t="s">
        <v>48</v>
      </c>
      <c r="B13" s="32">
        <v>9</v>
      </c>
      <c r="C13" s="32">
        <v>0</v>
      </c>
      <c r="D13" s="33">
        <f aca="true" t="shared" si="0" ref="D13:D18">IF(presents_a_es=0,0,grevistes_a_es/presents_a_es)</f>
        <v>0</v>
      </c>
      <c r="E13" s="32">
        <v>14</v>
      </c>
      <c r="F13" s="32">
        <v>5</v>
      </c>
      <c r="G13" s="33">
        <f aca="true" t="shared" si="1" ref="G13:G18">IF(presents_a=0,0,grevistes_a/presents_a)</f>
        <v>0.35714285714285715</v>
      </c>
      <c r="H13" s="32">
        <v>65</v>
      </c>
      <c r="I13" s="32">
        <v>47</v>
      </c>
      <c r="J13" s="33">
        <f aca="true" t="shared" si="2" ref="J13:J18">IF(presents_b=0,0,grevistes_b/presents_b)</f>
        <v>0.7230769230769231</v>
      </c>
      <c r="K13" s="32">
        <v>117</v>
      </c>
      <c r="L13" s="32">
        <v>79</v>
      </c>
      <c r="M13" s="33">
        <f aca="true" t="shared" si="3" ref="M13:M18">IF(presents_c=0,0,grevistes_c/presents_c)</f>
        <v>0.6752136752136753</v>
      </c>
      <c r="N13" s="34">
        <f aca="true" t="shared" si="4" ref="N13:N18">presents_a_es+presents_a+presents_b+presents_c</f>
        <v>205</v>
      </c>
      <c r="O13" s="34">
        <f aca="true" t="shared" si="5" ref="O13:O18">grevistes_a+grevistes_a_es+grevistes_b+grevistes_c</f>
        <v>131</v>
      </c>
      <c r="P13" s="33">
        <f aca="true" t="shared" si="6" ref="P13:P18">IF(N13=0,0,O13/N13)</f>
        <v>0.6390243902439025</v>
      </c>
      <c r="R13" s="9" t="s">
        <v>49</v>
      </c>
      <c r="S13" s="10" t="s">
        <v>50</v>
      </c>
      <c r="T13" s="10" t="s">
        <v>39</v>
      </c>
    </row>
    <row r="14" spans="1:20" ht="12.75" hidden="1">
      <c r="A14" s="31"/>
      <c r="B14" s="32"/>
      <c r="C14" s="32"/>
      <c r="D14" s="33"/>
      <c r="E14" s="32"/>
      <c r="F14" s="32"/>
      <c r="G14" s="33"/>
      <c r="H14" s="32"/>
      <c r="I14" s="32"/>
      <c r="J14" s="33"/>
      <c r="K14" s="32"/>
      <c r="L14" s="32"/>
      <c r="M14" s="33"/>
      <c r="N14" s="34"/>
      <c r="O14" s="34"/>
      <c r="P14" s="33"/>
      <c r="R14" s="9" t="s">
        <v>51</v>
      </c>
      <c r="S14" s="10" t="s">
        <v>52</v>
      </c>
      <c r="T14" s="10" t="s">
        <v>18</v>
      </c>
    </row>
    <row r="15" spans="1:20" ht="25.5" customHeight="1">
      <c r="A15" s="31" t="s">
        <v>53</v>
      </c>
      <c r="B15" s="32">
        <v>5</v>
      </c>
      <c r="C15" s="32">
        <v>0</v>
      </c>
      <c r="D15" s="33">
        <f t="shared" si="0"/>
        <v>0</v>
      </c>
      <c r="E15" s="32">
        <v>39</v>
      </c>
      <c r="F15" s="32">
        <v>19</v>
      </c>
      <c r="G15" s="33">
        <f t="shared" si="1"/>
        <v>0.48717948717948717</v>
      </c>
      <c r="H15" s="32">
        <v>6</v>
      </c>
      <c r="I15" s="32">
        <v>0</v>
      </c>
      <c r="J15" s="33">
        <f t="shared" si="2"/>
        <v>0</v>
      </c>
      <c r="K15" s="32">
        <v>0</v>
      </c>
      <c r="L15" s="32">
        <v>0</v>
      </c>
      <c r="M15" s="33">
        <f t="shared" si="3"/>
        <v>0</v>
      </c>
      <c r="N15" s="34">
        <f t="shared" si="4"/>
        <v>50</v>
      </c>
      <c r="O15" s="34">
        <f t="shared" si="5"/>
        <v>19</v>
      </c>
      <c r="P15" s="33">
        <f t="shared" si="6"/>
        <v>0.38</v>
      </c>
      <c r="R15" s="9" t="s">
        <v>51</v>
      </c>
      <c r="S15" s="10" t="s">
        <v>52</v>
      </c>
      <c r="T15" s="10" t="s">
        <v>18</v>
      </c>
    </row>
    <row r="16" spans="1:20" ht="25.5" customHeight="1">
      <c r="A16" s="31" t="s">
        <v>54</v>
      </c>
      <c r="B16" s="32">
        <v>2</v>
      </c>
      <c r="C16" s="32">
        <v>0</v>
      </c>
      <c r="D16" s="33">
        <f t="shared" si="0"/>
        <v>0</v>
      </c>
      <c r="E16" s="32">
        <v>3</v>
      </c>
      <c r="F16" s="32">
        <v>0</v>
      </c>
      <c r="G16" s="33">
        <f t="shared" si="1"/>
        <v>0</v>
      </c>
      <c r="H16" s="32">
        <v>25</v>
      </c>
      <c r="I16" s="32">
        <v>12</v>
      </c>
      <c r="J16" s="33">
        <f t="shared" si="2"/>
        <v>0.48</v>
      </c>
      <c r="K16" s="32">
        <v>24</v>
      </c>
      <c r="L16" s="32">
        <v>21</v>
      </c>
      <c r="M16" s="33">
        <f t="shared" si="3"/>
        <v>0.875</v>
      </c>
      <c r="N16" s="34">
        <f t="shared" si="4"/>
        <v>54</v>
      </c>
      <c r="O16" s="34">
        <f t="shared" si="5"/>
        <v>33</v>
      </c>
      <c r="P16" s="33">
        <f t="shared" si="6"/>
        <v>0.6111111111111112</v>
      </c>
      <c r="R16" s="9" t="s">
        <v>55</v>
      </c>
      <c r="S16" s="10" t="s">
        <v>56</v>
      </c>
      <c r="T16" s="10" t="s">
        <v>18</v>
      </c>
    </row>
    <row r="17" spans="1:20" ht="25.5" customHeight="1">
      <c r="A17" s="35" t="s">
        <v>57</v>
      </c>
      <c r="B17" s="32">
        <v>5</v>
      </c>
      <c r="C17" s="32">
        <v>0</v>
      </c>
      <c r="D17" s="33">
        <f t="shared" si="0"/>
        <v>0</v>
      </c>
      <c r="E17" s="32">
        <v>2</v>
      </c>
      <c r="F17" s="32">
        <v>0</v>
      </c>
      <c r="G17" s="33">
        <f t="shared" si="1"/>
        <v>0</v>
      </c>
      <c r="H17" s="32">
        <v>29</v>
      </c>
      <c r="I17" s="32">
        <v>21</v>
      </c>
      <c r="J17" s="33">
        <f t="shared" si="2"/>
        <v>0.7241379310344828</v>
      </c>
      <c r="K17" s="32">
        <v>33</v>
      </c>
      <c r="L17" s="32">
        <v>26</v>
      </c>
      <c r="M17" s="33">
        <f t="shared" si="3"/>
        <v>0.7878787878787878</v>
      </c>
      <c r="N17" s="34">
        <f t="shared" si="4"/>
        <v>69</v>
      </c>
      <c r="O17" s="34">
        <f t="shared" si="5"/>
        <v>47</v>
      </c>
      <c r="P17" s="33">
        <f t="shared" si="6"/>
        <v>0.6811594202898551</v>
      </c>
      <c r="R17" s="9" t="s">
        <v>58</v>
      </c>
      <c r="S17" s="10" t="s">
        <v>59</v>
      </c>
      <c r="T17" s="10" t="s">
        <v>60</v>
      </c>
    </row>
    <row r="18" spans="1:20" ht="25.5" customHeight="1">
      <c r="A18" s="35" t="s">
        <v>61</v>
      </c>
      <c r="B18" s="32">
        <v>13</v>
      </c>
      <c r="C18" s="32">
        <v>2</v>
      </c>
      <c r="D18" s="33">
        <f t="shared" si="0"/>
        <v>0.15384615384615385</v>
      </c>
      <c r="E18" s="32">
        <v>16</v>
      </c>
      <c r="F18" s="32">
        <v>8</v>
      </c>
      <c r="G18" s="33">
        <f t="shared" si="1"/>
        <v>0.5</v>
      </c>
      <c r="H18" s="32">
        <v>91</v>
      </c>
      <c r="I18" s="32">
        <v>60</v>
      </c>
      <c r="J18" s="33">
        <f t="shared" si="2"/>
        <v>0.6593406593406593</v>
      </c>
      <c r="K18" s="32">
        <v>105</v>
      </c>
      <c r="L18" s="32">
        <v>56</v>
      </c>
      <c r="M18" s="33">
        <f t="shared" si="3"/>
        <v>0.5333333333333333</v>
      </c>
      <c r="N18" s="34">
        <f t="shared" si="4"/>
        <v>225</v>
      </c>
      <c r="O18" s="34">
        <f t="shared" si="5"/>
        <v>126</v>
      </c>
      <c r="P18" s="33">
        <f t="shared" si="6"/>
        <v>0.56</v>
      </c>
      <c r="R18" s="9" t="s">
        <v>62</v>
      </c>
      <c r="S18" s="10" t="s">
        <v>63</v>
      </c>
      <c r="T18" s="10" t="s">
        <v>13</v>
      </c>
    </row>
    <row r="19" spans="1:20" ht="25.5" customHeight="1">
      <c r="A19" s="31" t="s">
        <v>36</v>
      </c>
      <c r="B19" s="34">
        <f>SUM(presents_a_es)</f>
        <v>48</v>
      </c>
      <c r="C19" s="34">
        <f>SUM(grevistes_a_es)</f>
        <v>3</v>
      </c>
      <c r="D19" s="33">
        <f>IF(B19=0,0,C19/B19)</f>
        <v>0.0625</v>
      </c>
      <c r="E19" s="34">
        <f>SUM(presents_a)</f>
        <v>91</v>
      </c>
      <c r="F19" s="34">
        <f>SUM(grevistes_a)</f>
        <v>39</v>
      </c>
      <c r="G19" s="33">
        <f>IF(E19=0,0,F19/E19)</f>
        <v>0.42857142857142855</v>
      </c>
      <c r="H19" s="34">
        <f>SUM(presents_b)</f>
        <v>228</v>
      </c>
      <c r="I19" s="34">
        <f>SUM(grevistes_b)</f>
        <v>144</v>
      </c>
      <c r="J19" s="33">
        <f>IF(H19=0,0,I19/H19)</f>
        <v>0.631578947368421</v>
      </c>
      <c r="K19" s="34">
        <f>SUM(presents_c)</f>
        <v>298</v>
      </c>
      <c r="L19" s="34">
        <f>SUM(grevistes_c)</f>
        <v>193</v>
      </c>
      <c r="M19" s="33">
        <f>IF(K19=0,0,L19/K19)</f>
        <v>0.6476510067114094</v>
      </c>
      <c r="N19" s="34">
        <f>K19+H19+E19+B19</f>
        <v>665</v>
      </c>
      <c r="O19" s="34">
        <f>L19+I19+F19+C19</f>
        <v>379</v>
      </c>
      <c r="P19" s="33">
        <f>IF(N19=0,0,O19/N19)</f>
        <v>0.5699248120300752</v>
      </c>
      <c r="R19" s="9" t="s">
        <v>64</v>
      </c>
      <c r="S19" s="10" t="s">
        <v>65</v>
      </c>
      <c r="T19" s="10" t="s">
        <v>66</v>
      </c>
    </row>
    <row r="20" spans="1:2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9" t="s">
        <v>67</v>
      </c>
      <c r="S20" s="10" t="s">
        <v>68</v>
      </c>
      <c r="T20" s="10" t="s">
        <v>66</v>
      </c>
    </row>
    <row r="21" spans="1:20" ht="12.75">
      <c r="A21" s="3"/>
      <c r="B21" s="3" t="s">
        <v>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9" t="s">
        <v>70</v>
      </c>
      <c r="S21" s="10" t="s">
        <v>71</v>
      </c>
      <c r="T21" s="10" t="s">
        <v>13</v>
      </c>
    </row>
    <row r="22" spans="1:2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9" t="s">
        <v>72</v>
      </c>
      <c r="S22" s="10" t="s">
        <v>73</v>
      </c>
      <c r="T22" s="10" t="s">
        <v>66</v>
      </c>
    </row>
    <row r="23" spans="1:20" ht="12.75">
      <c r="A23" s="36" t="s">
        <v>74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8"/>
      <c r="R23" s="9" t="s">
        <v>75</v>
      </c>
      <c r="S23" s="10" t="s">
        <v>76</v>
      </c>
      <c r="T23" s="10" t="s">
        <v>5</v>
      </c>
    </row>
    <row r="24" spans="1:20" ht="12.75">
      <c r="A24" s="39" t="s">
        <v>77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R24" s="9" t="s">
        <v>78</v>
      </c>
      <c r="S24" s="10" t="s">
        <v>79</v>
      </c>
      <c r="T24" s="10" t="s">
        <v>60</v>
      </c>
    </row>
    <row r="25" spans="1:20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R25" s="9" t="s">
        <v>80</v>
      </c>
      <c r="S25" s="10" t="s">
        <v>81</v>
      </c>
      <c r="T25" s="10" t="s">
        <v>66</v>
      </c>
    </row>
    <row r="26" spans="1:20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R26" s="9" t="s">
        <v>82</v>
      </c>
      <c r="S26" s="10" t="s">
        <v>83</v>
      </c>
      <c r="T26" s="10" t="s">
        <v>66</v>
      </c>
    </row>
    <row r="27" spans="1:20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R27" s="9" t="s">
        <v>84</v>
      </c>
      <c r="S27" s="10" t="s">
        <v>85</v>
      </c>
      <c r="T27" s="10" t="s">
        <v>31</v>
      </c>
    </row>
    <row r="28" spans="1:2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9" t="s">
        <v>86</v>
      </c>
      <c r="S28" s="10" t="s">
        <v>87</v>
      </c>
      <c r="T28" s="10" t="s">
        <v>5</v>
      </c>
    </row>
    <row r="29" spans="18:20" ht="12.75">
      <c r="R29" s="9" t="s">
        <v>88</v>
      </c>
      <c r="S29" s="10" t="s">
        <v>89</v>
      </c>
      <c r="T29" s="10" t="s">
        <v>10</v>
      </c>
    </row>
    <row r="30" spans="18:20" ht="12.75">
      <c r="R30" s="9" t="s">
        <v>90</v>
      </c>
      <c r="S30" s="10" t="s">
        <v>91</v>
      </c>
      <c r="T30" s="10" t="s">
        <v>13</v>
      </c>
    </row>
    <row r="31" spans="18:20" ht="12.75">
      <c r="R31" s="9" t="s">
        <v>2</v>
      </c>
      <c r="S31" s="10" t="s">
        <v>92</v>
      </c>
      <c r="T31" s="10" t="s">
        <v>60</v>
      </c>
    </row>
    <row r="32" spans="18:20" ht="12.75">
      <c r="R32" s="9" t="s">
        <v>93</v>
      </c>
      <c r="S32" s="10" t="s">
        <v>94</v>
      </c>
      <c r="T32" s="10" t="s">
        <v>18</v>
      </c>
    </row>
    <row r="33" spans="18:20" ht="12.75">
      <c r="R33" s="9" t="s">
        <v>95</v>
      </c>
      <c r="S33" s="10" t="s">
        <v>96</v>
      </c>
      <c r="T33" s="10" t="s">
        <v>18</v>
      </c>
    </row>
    <row r="34" spans="18:20" ht="12.75">
      <c r="R34" s="9" t="s">
        <v>97</v>
      </c>
      <c r="S34" s="10" t="s">
        <v>98</v>
      </c>
      <c r="T34" s="10" t="s">
        <v>39</v>
      </c>
    </row>
    <row r="35" spans="18:20" ht="12.75">
      <c r="R35" s="9" t="s">
        <v>99</v>
      </c>
      <c r="S35" s="10" t="s">
        <v>100</v>
      </c>
      <c r="T35" s="10" t="s">
        <v>39</v>
      </c>
    </row>
    <row r="36" spans="18:20" ht="12.75">
      <c r="R36" s="9" t="s">
        <v>101</v>
      </c>
      <c r="S36" s="10" t="s">
        <v>102</v>
      </c>
      <c r="T36" s="10" t="s">
        <v>39</v>
      </c>
    </row>
    <row r="37" spans="18:20" ht="12.75">
      <c r="R37" s="9" t="s">
        <v>103</v>
      </c>
      <c r="S37" s="10" t="s">
        <v>104</v>
      </c>
      <c r="T37" s="10" t="s">
        <v>66</v>
      </c>
    </row>
    <row r="38" spans="18:20" ht="12.75">
      <c r="R38" s="9" t="s">
        <v>105</v>
      </c>
      <c r="S38" s="10" t="s">
        <v>106</v>
      </c>
      <c r="T38" s="10" t="s">
        <v>39</v>
      </c>
    </row>
    <row r="39" spans="18:20" ht="12.75">
      <c r="R39" s="9" t="s">
        <v>107</v>
      </c>
      <c r="S39" s="10" t="s">
        <v>108</v>
      </c>
      <c r="T39" s="10" t="s">
        <v>60</v>
      </c>
    </row>
    <row r="40" spans="18:20" ht="12.75">
      <c r="R40" s="9" t="s">
        <v>109</v>
      </c>
      <c r="S40" s="10" t="s">
        <v>110</v>
      </c>
      <c r="T40" s="10" t="s">
        <v>13</v>
      </c>
    </row>
    <row r="41" spans="18:20" ht="12.75">
      <c r="R41" s="9" t="s">
        <v>111</v>
      </c>
      <c r="S41" s="10" t="s">
        <v>112</v>
      </c>
      <c r="T41" s="10" t="s">
        <v>13</v>
      </c>
    </row>
    <row r="42" spans="18:20" ht="12.75">
      <c r="R42" s="9" t="s">
        <v>113</v>
      </c>
      <c r="S42" s="10" t="s">
        <v>114</v>
      </c>
      <c r="T42" s="10" t="s">
        <v>5</v>
      </c>
    </row>
    <row r="43" spans="18:20" ht="12.75">
      <c r="R43" s="9" t="s">
        <v>115</v>
      </c>
      <c r="S43" s="10" t="s">
        <v>116</v>
      </c>
      <c r="T43" s="10" t="s">
        <v>31</v>
      </c>
    </row>
    <row r="44" spans="18:20" ht="12.75">
      <c r="R44" s="9" t="s">
        <v>117</v>
      </c>
      <c r="S44" s="10" t="s">
        <v>118</v>
      </c>
      <c r="T44" s="10" t="s">
        <v>66</v>
      </c>
    </row>
    <row r="45" spans="18:20" ht="12.75">
      <c r="R45" s="9" t="s">
        <v>119</v>
      </c>
      <c r="S45" s="10" t="s">
        <v>120</v>
      </c>
      <c r="T45" s="10" t="s">
        <v>13</v>
      </c>
    </row>
    <row r="46" spans="18:20" ht="12.75">
      <c r="R46" s="9" t="s">
        <v>121</v>
      </c>
      <c r="S46" s="10" t="s">
        <v>122</v>
      </c>
      <c r="T46" s="10" t="s">
        <v>5</v>
      </c>
    </row>
    <row r="47" spans="18:20" ht="12.75">
      <c r="R47" s="9" t="s">
        <v>123</v>
      </c>
      <c r="S47" s="10" t="s">
        <v>124</v>
      </c>
      <c r="T47" s="10" t="s">
        <v>13</v>
      </c>
    </row>
    <row r="48" spans="18:20" ht="12.75">
      <c r="R48" s="9" t="s">
        <v>125</v>
      </c>
      <c r="S48" s="10" t="s">
        <v>126</v>
      </c>
      <c r="T48" s="10" t="s">
        <v>60</v>
      </c>
    </row>
    <row r="49" spans="18:20" ht="12.75">
      <c r="R49" s="9" t="s">
        <v>127</v>
      </c>
      <c r="S49" s="10" t="s">
        <v>128</v>
      </c>
      <c r="T49" s="10" t="s">
        <v>13</v>
      </c>
    </row>
    <row r="50" spans="18:20" ht="12.75">
      <c r="R50" s="9" t="s">
        <v>129</v>
      </c>
      <c r="S50" s="10" t="s">
        <v>130</v>
      </c>
      <c r="T50" s="10" t="s">
        <v>39</v>
      </c>
    </row>
    <row r="51" spans="18:20" ht="12.75">
      <c r="R51" s="9" t="s">
        <v>131</v>
      </c>
      <c r="S51" s="10" t="s">
        <v>132</v>
      </c>
      <c r="T51" s="10" t="s">
        <v>66</v>
      </c>
    </row>
    <row r="52" spans="18:20" ht="12.75">
      <c r="R52" s="9" t="s">
        <v>133</v>
      </c>
      <c r="S52" s="10" t="s">
        <v>134</v>
      </c>
      <c r="T52" s="10" t="s">
        <v>39</v>
      </c>
    </row>
    <row r="53" spans="18:20" ht="12.75">
      <c r="R53" s="9" t="s">
        <v>135</v>
      </c>
      <c r="S53" s="10" t="s">
        <v>136</v>
      </c>
      <c r="T53" s="10" t="s">
        <v>60</v>
      </c>
    </row>
    <row r="54" spans="18:20" ht="12.75">
      <c r="R54" s="9" t="s">
        <v>137</v>
      </c>
      <c r="S54" s="10" t="s">
        <v>138</v>
      </c>
      <c r="T54" s="10" t="s">
        <v>60</v>
      </c>
    </row>
    <row r="55" spans="18:20" ht="12.75">
      <c r="R55" s="9" t="s">
        <v>139</v>
      </c>
      <c r="S55" s="10" t="s">
        <v>140</v>
      </c>
      <c r="T55" s="10" t="s">
        <v>31</v>
      </c>
    </row>
    <row r="56" spans="18:20" ht="12.75">
      <c r="R56" s="9" t="s">
        <v>141</v>
      </c>
      <c r="S56" s="10" t="s">
        <v>142</v>
      </c>
      <c r="T56" s="10" t="s">
        <v>31</v>
      </c>
    </row>
    <row r="57" spans="18:20" ht="12.75">
      <c r="R57" s="9" t="s">
        <v>143</v>
      </c>
      <c r="S57" s="10" t="s">
        <v>144</v>
      </c>
      <c r="T57" s="10" t="s">
        <v>60</v>
      </c>
    </row>
    <row r="58" spans="18:20" ht="12.75">
      <c r="R58" s="9" t="s">
        <v>145</v>
      </c>
      <c r="S58" s="10" t="s">
        <v>146</v>
      </c>
      <c r="T58" s="10" t="s">
        <v>31</v>
      </c>
    </row>
    <row r="59" spans="18:20" ht="12.75">
      <c r="R59" s="9" t="s">
        <v>147</v>
      </c>
      <c r="S59" s="10" t="s">
        <v>148</v>
      </c>
      <c r="T59" s="10" t="s">
        <v>31</v>
      </c>
    </row>
    <row r="60" spans="18:20" ht="12.75">
      <c r="R60" s="9" t="s">
        <v>149</v>
      </c>
      <c r="S60" s="10" t="s">
        <v>150</v>
      </c>
      <c r="T60" s="10" t="s">
        <v>60</v>
      </c>
    </row>
    <row r="61" spans="18:20" ht="12.75">
      <c r="R61" s="9" t="s">
        <v>151</v>
      </c>
      <c r="S61" s="10" t="s">
        <v>152</v>
      </c>
      <c r="T61" s="10" t="s">
        <v>31</v>
      </c>
    </row>
    <row r="62" spans="18:20" ht="12.75">
      <c r="R62" s="9" t="s">
        <v>153</v>
      </c>
      <c r="S62" s="10" t="s">
        <v>154</v>
      </c>
      <c r="T62" s="10" t="s">
        <v>5</v>
      </c>
    </row>
    <row r="63" spans="18:20" ht="12.75">
      <c r="R63" s="9" t="s">
        <v>155</v>
      </c>
      <c r="S63" s="10" t="s">
        <v>156</v>
      </c>
      <c r="T63" s="10" t="s">
        <v>10</v>
      </c>
    </row>
    <row r="64" spans="18:20" ht="12.75">
      <c r="R64" s="9" t="s">
        <v>157</v>
      </c>
      <c r="S64" s="10" t="s">
        <v>158</v>
      </c>
      <c r="T64" s="10" t="s">
        <v>10</v>
      </c>
    </row>
    <row r="65" spans="18:20" ht="12.75">
      <c r="R65" s="9" t="s">
        <v>159</v>
      </c>
      <c r="S65" s="10" t="s">
        <v>160</v>
      </c>
      <c r="T65" s="10" t="s">
        <v>60</v>
      </c>
    </row>
    <row r="66" spans="18:20" ht="12.75">
      <c r="R66" s="9" t="s">
        <v>161</v>
      </c>
      <c r="S66" s="10" t="s">
        <v>162</v>
      </c>
      <c r="T66" s="10" t="s">
        <v>10</v>
      </c>
    </row>
    <row r="67" spans="18:20" ht="12.75">
      <c r="R67" s="9" t="s">
        <v>163</v>
      </c>
      <c r="S67" s="10" t="s">
        <v>164</v>
      </c>
      <c r="T67" s="10" t="s">
        <v>13</v>
      </c>
    </row>
    <row r="68" spans="18:20" ht="12.75">
      <c r="R68" s="9" t="s">
        <v>165</v>
      </c>
      <c r="S68" s="10" t="s">
        <v>166</v>
      </c>
      <c r="T68" s="10" t="s">
        <v>66</v>
      </c>
    </row>
    <row r="69" spans="18:20" ht="12.75">
      <c r="R69" s="9" t="s">
        <v>167</v>
      </c>
      <c r="S69" s="10" t="s">
        <v>168</v>
      </c>
      <c r="T69" s="10" t="s">
        <v>39</v>
      </c>
    </row>
    <row r="70" spans="18:20" ht="12.75">
      <c r="R70" s="9" t="s">
        <v>169</v>
      </c>
      <c r="S70" s="10" t="s">
        <v>170</v>
      </c>
      <c r="T70" s="10" t="s">
        <v>39</v>
      </c>
    </row>
    <row r="71" spans="18:20" ht="12.75">
      <c r="R71" s="9" t="s">
        <v>171</v>
      </c>
      <c r="S71" s="10" t="s">
        <v>172</v>
      </c>
      <c r="T71" s="10" t="s">
        <v>31</v>
      </c>
    </row>
    <row r="72" spans="18:20" ht="12.75">
      <c r="R72" s="9" t="s">
        <v>173</v>
      </c>
      <c r="S72" s="10" t="s">
        <v>174</v>
      </c>
      <c r="T72" s="10" t="s">
        <v>31</v>
      </c>
    </row>
    <row r="73" spans="18:20" ht="12.75">
      <c r="R73" s="9" t="s">
        <v>175</v>
      </c>
      <c r="S73" s="10" t="s">
        <v>176</v>
      </c>
      <c r="T73" s="10" t="s">
        <v>5</v>
      </c>
    </row>
    <row r="74" spans="18:20" ht="12.75">
      <c r="R74" s="9" t="s">
        <v>177</v>
      </c>
      <c r="S74" s="10" t="s">
        <v>178</v>
      </c>
      <c r="T74" s="10" t="s">
        <v>31</v>
      </c>
    </row>
    <row r="75" spans="18:20" ht="12.75">
      <c r="R75" s="9" t="s">
        <v>179</v>
      </c>
      <c r="S75" s="10" t="s">
        <v>180</v>
      </c>
      <c r="T75" s="10" t="s">
        <v>5</v>
      </c>
    </row>
    <row r="76" spans="18:20" ht="12.75">
      <c r="R76" s="9" t="s">
        <v>181</v>
      </c>
      <c r="S76" s="10" t="s">
        <v>182</v>
      </c>
      <c r="T76" s="10" t="s">
        <v>60</v>
      </c>
    </row>
    <row r="77" spans="18:20" ht="12.75">
      <c r="R77" s="9" t="s">
        <v>183</v>
      </c>
      <c r="S77" s="10" t="s">
        <v>184</v>
      </c>
      <c r="T77" s="10" t="s">
        <v>5</v>
      </c>
    </row>
    <row r="78" spans="18:20" ht="12.75">
      <c r="R78" s="9" t="s">
        <v>185</v>
      </c>
      <c r="S78" s="10" t="s">
        <v>186</v>
      </c>
      <c r="T78" s="10" t="s">
        <v>5</v>
      </c>
    </row>
    <row r="79" spans="18:20" ht="12.75">
      <c r="R79" s="9" t="s">
        <v>187</v>
      </c>
      <c r="S79" s="10" t="s">
        <v>188</v>
      </c>
      <c r="T79" s="10" t="s">
        <v>189</v>
      </c>
    </row>
    <row r="80" spans="18:20" ht="12.75">
      <c r="R80" s="9" t="s">
        <v>190</v>
      </c>
      <c r="S80" s="10" t="s">
        <v>191</v>
      </c>
      <c r="T80" s="10" t="s">
        <v>189</v>
      </c>
    </row>
    <row r="81" spans="18:20" ht="12.75">
      <c r="R81" s="9" t="s">
        <v>192</v>
      </c>
      <c r="S81" s="10" t="s">
        <v>193</v>
      </c>
      <c r="T81" s="10" t="s">
        <v>189</v>
      </c>
    </row>
    <row r="82" spans="18:20" ht="12.75">
      <c r="R82" s="9" t="s">
        <v>194</v>
      </c>
      <c r="S82" s="10" t="s">
        <v>195</v>
      </c>
      <c r="T82" s="10" t="s">
        <v>189</v>
      </c>
    </row>
    <row r="83" spans="18:20" ht="12.75">
      <c r="R83" s="9" t="s">
        <v>196</v>
      </c>
      <c r="S83" s="10" t="s">
        <v>197</v>
      </c>
      <c r="T83" s="10" t="s">
        <v>189</v>
      </c>
    </row>
    <row r="84" spans="18:20" ht="12.75">
      <c r="R84" s="9" t="s">
        <v>198</v>
      </c>
      <c r="S84" s="10" t="s">
        <v>199</v>
      </c>
      <c r="T84" s="10" t="s">
        <v>10</v>
      </c>
    </row>
    <row r="85" spans="18:20" ht="12.75">
      <c r="R85" s="9" t="s">
        <v>200</v>
      </c>
      <c r="S85" s="10" t="s">
        <v>201</v>
      </c>
      <c r="T85" s="10" t="s">
        <v>189</v>
      </c>
    </row>
    <row r="86" spans="18:20" ht="12.75">
      <c r="R86" s="9" t="s">
        <v>202</v>
      </c>
      <c r="S86" s="10" t="s">
        <v>203</v>
      </c>
      <c r="T86" s="10" t="s">
        <v>189</v>
      </c>
    </row>
    <row r="87" spans="18:20" ht="12.75">
      <c r="R87" s="9" t="s">
        <v>204</v>
      </c>
      <c r="S87" s="10" t="s">
        <v>205</v>
      </c>
      <c r="T87" s="10" t="s">
        <v>66</v>
      </c>
    </row>
    <row r="88" spans="18:20" ht="12.75">
      <c r="R88" s="9" t="s">
        <v>206</v>
      </c>
      <c r="S88" s="10" t="s">
        <v>207</v>
      </c>
      <c r="T88" s="10" t="s">
        <v>10</v>
      </c>
    </row>
    <row r="89" spans="18:20" ht="12.75">
      <c r="R89" s="9" t="s">
        <v>208</v>
      </c>
      <c r="S89" s="10" t="s">
        <v>209</v>
      </c>
      <c r="T89" s="10" t="s">
        <v>39</v>
      </c>
    </row>
    <row r="90" spans="18:20" ht="12.75">
      <c r="R90" s="9" t="s">
        <v>210</v>
      </c>
      <c r="S90" s="10" t="s">
        <v>211</v>
      </c>
      <c r="T90" s="10" t="s">
        <v>39</v>
      </c>
    </row>
    <row r="91" spans="18:20" ht="12.75">
      <c r="R91" s="9" t="s">
        <v>212</v>
      </c>
      <c r="S91" s="10" t="s">
        <v>213</v>
      </c>
      <c r="T91" s="10" t="s">
        <v>18</v>
      </c>
    </row>
    <row r="92" spans="18:20" ht="12.75">
      <c r="R92" s="9" t="s">
        <v>214</v>
      </c>
      <c r="S92" s="10" t="s">
        <v>215</v>
      </c>
      <c r="T92" s="10" t="s">
        <v>18</v>
      </c>
    </row>
    <row r="93" spans="18:20" ht="12.75">
      <c r="R93" s="9" t="s">
        <v>216</v>
      </c>
      <c r="S93" s="10" t="s">
        <v>217</v>
      </c>
      <c r="T93" s="10" t="s">
        <v>60</v>
      </c>
    </row>
    <row r="94" spans="18:20" ht="12.75">
      <c r="R94" s="9" t="s">
        <v>218</v>
      </c>
      <c r="S94" s="10" t="s">
        <v>219</v>
      </c>
      <c r="T94" s="10" t="s">
        <v>66</v>
      </c>
    </row>
    <row r="95" spans="18:20" ht="12.75">
      <c r="R95" s="9" t="s">
        <v>220</v>
      </c>
      <c r="S95" s="10" t="s">
        <v>221</v>
      </c>
      <c r="T95" s="10" t="s">
        <v>66</v>
      </c>
    </row>
    <row r="96" spans="18:20" ht="12.75">
      <c r="R96" s="9" t="s">
        <v>222</v>
      </c>
      <c r="S96" s="10" t="s">
        <v>223</v>
      </c>
      <c r="T96" s="10" t="s">
        <v>31</v>
      </c>
    </row>
    <row r="97" spans="18:20" ht="12.75">
      <c r="R97" s="9" t="s">
        <v>224</v>
      </c>
      <c r="S97" s="10" t="s">
        <v>225</v>
      </c>
      <c r="T97" s="10" t="s">
        <v>5</v>
      </c>
    </row>
    <row r="98" spans="18:20" ht="12.75">
      <c r="R98" s="9" t="s">
        <v>226</v>
      </c>
      <c r="S98" s="10" t="s">
        <v>227</v>
      </c>
      <c r="T98" s="10" t="s">
        <v>31</v>
      </c>
    </row>
    <row r="99" spans="18:20" ht="12.75">
      <c r="R99" s="9" t="s">
        <v>228</v>
      </c>
      <c r="S99" s="10" t="s">
        <v>229</v>
      </c>
      <c r="T99" s="10" t="s">
        <v>189</v>
      </c>
    </row>
    <row r="100" spans="18:20" ht="12.75">
      <c r="R100" s="9" t="s">
        <v>230</v>
      </c>
      <c r="S100" s="10" t="s">
        <v>231</v>
      </c>
      <c r="T100" s="10" t="s">
        <v>189</v>
      </c>
    </row>
    <row r="101" spans="18:20" ht="12.75">
      <c r="R101" s="9" t="s">
        <v>232</v>
      </c>
      <c r="S101" s="10" t="s">
        <v>233</v>
      </c>
      <c r="T101" s="10" t="s">
        <v>189</v>
      </c>
    </row>
    <row r="102" spans="18:20" ht="12.75">
      <c r="R102" s="9" t="s">
        <v>234</v>
      </c>
      <c r="S102" s="10" t="s">
        <v>235</v>
      </c>
      <c r="T102" s="10" t="s">
        <v>189</v>
      </c>
    </row>
    <row r="103" spans="18:20" ht="12.75">
      <c r="R103" s="9" t="s">
        <v>236</v>
      </c>
      <c r="S103" s="10" t="s">
        <v>237</v>
      </c>
      <c r="T103" s="10" t="s">
        <v>189</v>
      </c>
    </row>
    <row r="104" spans="18:20" ht="12.75">
      <c r="R104" s="9" t="s">
        <v>238</v>
      </c>
      <c r="S104" s="10" t="s">
        <v>239</v>
      </c>
      <c r="T104" s="10" t="s">
        <v>13</v>
      </c>
    </row>
    <row r="105" spans="18:20" ht="12.75">
      <c r="R105" s="9" t="s">
        <v>240</v>
      </c>
      <c r="S105" s="10" t="s">
        <v>241</v>
      </c>
      <c r="T105" s="10" t="s">
        <v>13</v>
      </c>
    </row>
    <row r="106" spans="18:20" ht="12.75">
      <c r="R106" s="9" t="s">
        <v>242</v>
      </c>
      <c r="S106" s="10" t="s">
        <v>243</v>
      </c>
      <c r="T106" s="10" t="s">
        <v>13</v>
      </c>
    </row>
    <row r="107" spans="18:20" ht="12.75">
      <c r="R107" s="9" t="s">
        <v>244</v>
      </c>
      <c r="S107" s="10" t="s">
        <v>245</v>
      </c>
      <c r="T107" s="10" t="s">
        <v>18</v>
      </c>
    </row>
    <row r="108" spans="18:20" ht="12.75">
      <c r="R108" s="9" t="s">
        <v>246</v>
      </c>
      <c r="S108" s="10" t="s">
        <v>247</v>
      </c>
      <c r="T108" s="10" t="s">
        <v>248</v>
      </c>
    </row>
    <row r="109" spans="18:20" ht="12.75">
      <c r="R109" s="9" t="s">
        <v>249</v>
      </c>
      <c r="S109" s="10" t="s">
        <v>250</v>
      </c>
      <c r="T109" s="10" t="s">
        <v>248</v>
      </c>
    </row>
    <row r="110" spans="18:20" ht="12.75">
      <c r="R110" s="9" t="s">
        <v>251</v>
      </c>
      <c r="S110" s="10" t="s">
        <v>252</v>
      </c>
      <c r="T110" s="10" t="s">
        <v>248</v>
      </c>
    </row>
    <row r="111" spans="18:20" ht="12.75">
      <c r="R111" s="9" t="s">
        <v>253</v>
      </c>
      <c r="S111" s="10" t="s">
        <v>254</v>
      </c>
      <c r="T111" s="10" t="s">
        <v>248</v>
      </c>
    </row>
    <row r="112" spans="18:20" ht="12.75">
      <c r="R112" s="9" t="s">
        <v>255</v>
      </c>
      <c r="S112" s="10" t="s">
        <v>256</v>
      </c>
      <c r="T112" s="10" t="s">
        <v>248</v>
      </c>
    </row>
    <row r="113" spans="18:20" ht="12.75">
      <c r="R113" s="9" t="s">
        <v>257</v>
      </c>
      <c r="S113" s="10" t="s">
        <v>258</v>
      </c>
      <c r="T113" s="10" t="s">
        <v>248</v>
      </c>
    </row>
    <row r="114" spans="18:20" ht="12.75">
      <c r="R114" s="9" t="s">
        <v>259</v>
      </c>
      <c r="S114" s="40" t="s">
        <v>260</v>
      </c>
      <c r="T114" s="40" t="s">
        <v>248</v>
      </c>
    </row>
    <row r="115" spans="18:20" ht="12.75">
      <c r="R115" s="9" t="s">
        <v>261</v>
      </c>
      <c r="S115" s="10" t="s">
        <v>262</v>
      </c>
      <c r="T115" s="10" t="s">
        <v>263</v>
      </c>
    </row>
    <row r="116" spans="18:20" ht="12.75">
      <c r="R116" s="9" t="s">
        <v>264</v>
      </c>
      <c r="S116" s="10" t="s">
        <v>265</v>
      </c>
      <c r="T116" s="10" t="s">
        <v>263</v>
      </c>
    </row>
    <row r="117" spans="18:20" ht="12.75">
      <c r="R117" s="9" t="s">
        <v>266</v>
      </c>
      <c r="S117" s="10" t="s">
        <v>267</v>
      </c>
      <c r="T117" s="10" t="s">
        <v>248</v>
      </c>
    </row>
    <row r="118" spans="18:20" ht="12.75">
      <c r="R118" s="9" t="s">
        <v>268</v>
      </c>
      <c r="S118" s="10" t="s">
        <v>269</v>
      </c>
      <c r="T118" s="10" t="s">
        <v>248</v>
      </c>
    </row>
    <row r="119" spans="18:20" ht="12.75">
      <c r="R119" s="9" t="s">
        <v>270</v>
      </c>
      <c r="S119" s="10" t="s">
        <v>271</v>
      </c>
      <c r="T119" s="10" t="s">
        <v>272</v>
      </c>
    </row>
    <row r="120" spans="18:20" ht="12.75">
      <c r="R120" s="9" t="s">
        <v>273</v>
      </c>
      <c r="S120" s="10" t="s">
        <v>274</v>
      </c>
      <c r="T120" s="10" t="s">
        <v>275</v>
      </c>
    </row>
    <row r="121" spans="18:20" ht="12.75">
      <c r="R121" s="9" t="s">
        <v>276</v>
      </c>
      <c r="S121" s="10" t="s">
        <v>277</v>
      </c>
      <c r="T121" s="10" t="s">
        <v>275</v>
      </c>
    </row>
    <row r="122" spans="18:20" ht="12.75">
      <c r="R122" s="9" t="s">
        <v>278</v>
      </c>
      <c r="S122" s="10" t="s">
        <v>279</v>
      </c>
      <c r="T122" s="10" t="s">
        <v>275</v>
      </c>
    </row>
    <row r="123" spans="18:20" ht="12.75">
      <c r="R123" s="9" t="s">
        <v>280</v>
      </c>
      <c r="S123" s="10" t="s">
        <v>281</v>
      </c>
      <c r="T123" s="10" t="s">
        <v>275</v>
      </c>
    </row>
    <row r="124" spans="18:20" ht="12.75">
      <c r="R124" s="9" t="s">
        <v>282</v>
      </c>
      <c r="S124" s="10" t="s">
        <v>283</v>
      </c>
      <c r="T124" s="10" t="s">
        <v>275</v>
      </c>
    </row>
    <row r="125" spans="18:20" ht="12.75">
      <c r="R125" s="9" t="s">
        <v>284</v>
      </c>
      <c r="S125" s="10" t="s">
        <v>285</v>
      </c>
      <c r="T125" s="10" t="s">
        <v>275</v>
      </c>
    </row>
    <row r="126" spans="18:20" ht="12.75">
      <c r="R126" s="9" t="s">
        <v>286</v>
      </c>
      <c r="S126" s="10" t="s">
        <v>287</v>
      </c>
      <c r="T126" s="10" t="s">
        <v>275</v>
      </c>
    </row>
    <row r="127" spans="18:20" ht="12.75">
      <c r="R127" s="9" t="s">
        <v>288</v>
      </c>
      <c r="S127" s="10" t="s">
        <v>289</v>
      </c>
      <c r="T127" s="10" t="s">
        <v>275</v>
      </c>
    </row>
    <row r="128" spans="18:20" ht="12.75">
      <c r="R128" s="9" t="s">
        <v>290</v>
      </c>
      <c r="S128" s="10" t="s">
        <v>291</v>
      </c>
      <c r="T128" s="10" t="s">
        <v>275</v>
      </c>
    </row>
    <row r="129" spans="18:20" ht="12.75">
      <c r="R129" s="9" t="s">
        <v>292</v>
      </c>
      <c r="S129" s="10" t="s">
        <v>293</v>
      </c>
      <c r="T129" s="10" t="s">
        <v>275</v>
      </c>
    </row>
    <row r="130" spans="18:20" ht="12.75">
      <c r="R130" s="9" t="s">
        <v>294</v>
      </c>
      <c r="S130" s="10" t="s">
        <v>295</v>
      </c>
      <c r="T130" s="10" t="s">
        <v>275</v>
      </c>
    </row>
    <row r="131" spans="18:20" ht="12.75">
      <c r="R131" s="9" t="s">
        <v>296</v>
      </c>
      <c r="S131" s="10" t="s">
        <v>297</v>
      </c>
      <c r="T131" s="10" t="s">
        <v>275</v>
      </c>
    </row>
    <row r="132" spans="18:20" ht="12.75">
      <c r="R132" s="9" t="s">
        <v>298</v>
      </c>
      <c r="S132" s="10" t="s">
        <v>299</v>
      </c>
      <c r="T132" s="10" t="s">
        <v>275</v>
      </c>
    </row>
    <row r="133" spans="18:20" ht="12.75">
      <c r="R133" s="9" t="s">
        <v>300</v>
      </c>
      <c r="S133" s="10" t="s">
        <v>301</v>
      </c>
      <c r="T133" s="10" t="s">
        <v>275</v>
      </c>
    </row>
    <row r="134" spans="18:20" ht="12.75">
      <c r="R134" s="9" t="s">
        <v>302</v>
      </c>
      <c r="S134" s="10" t="s">
        <v>303</v>
      </c>
      <c r="T134" s="10" t="s">
        <v>275</v>
      </c>
    </row>
    <row r="135" spans="18:20" ht="12.75">
      <c r="R135" s="9" t="s">
        <v>304</v>
      </c>
      <c r="S135" s="10" t="s">
        <v>305</v>
      </c>
      <c r="T135" s="10" t="s">
        <v>275</v>
      </c>
    </row>
    <row r="136" spans="18:20" ht="12.75">
      <c r="R136" s="9" t="s">
        <v>306</v>
      </c>
      <c r="S136" s="10" t="s">
        <v>307</v>
      </c>
      <c r="T136" s="10" t="s">
        <v>275</v>
      </c>
    </row>
    <row r="137" spans="18:20" ht="12.75">
      <c r="R137" s="9" t="s">
        <v>308</v>
      </c>
      <c r="S137" s="10" t="s">
        <v>309</v>
      </c>
      <c r="T137" s="10" t="s">
        <v>263</v>
      </c>
    </row>
    <row r="138" spans="18:20" ht="12.75">
      <c r="R138" s="9" t="s">
        <v>310</v>
      </c>
      <c r="S138" s="10" t="s">
        <v>311</v>
      </c>
      <c r="T138" s="10" t="s">
        <v>263</v>
      </c>
    </row>
    <row r="139" spans="18:20" ht="12.75">
      <c r="R139" s="9" t="s">
        <v>312</v>
      </c>
      <c r="S139" s="10" t="s">
        <v>313</v>
      </c>
      <c r="T139" s="10" t="s">
        <v>263</v>
      </c>
    </row>
    <row r="140" spans="18:20" ht="12.75">
      <c r="R140" s="9" t="s">
        <v>314</v>
      </c>
      <c r="S140" s="10" t="s">
        <v>315</v>
      </c>
      <c r="T140" s="10" t="s">
        <v>263</v>
      </c>
    </row>
    <row r="141" spans="18:20" ht="12.75">
      <c r="R141" s="9" t="s">
        <v>316</v>
      </c>
      <c r="S141" s="10" t="s">
        <v>317</v>
      </c>
      <c r="T141" s="10" t="s">
        <v>263</v>
      </c>
    </row>
    <row r="142" spans="18:20" ht="12.75">
      <c r="R142" s="9" t="s">
        <v>318</v>
      </c>
      <c r="S142" s="10" t="s">
        <v>319</v>
      </c>
      <c r="T142" s="10" t="s">
        <v>263</v>
      </c>
    </row>
    <row r="143" spans="18:20" ht="12.75">
      <c r="R143" s="9" t="s">
        <v>320</v>
      </c>
      <c r="S143" s="10" t="s">
        <v>321</v>
      </c>
      <c r="T143" s="10" t="s">
        <v>263</v>
      </c>
    </row>
    <row r="144" spans="18:20" ht="12.75">
      <c r="R144" s="9" t="s">
        <v>322</v>
      </c>
      <c r="S144" s="10" t="s">
        <v>323</v>
      </c>
      <c r="T144" s="10" t="s">
        <v>263</v>
      </c>
    </row>
    <row r="145" ht="12.75">
      <c r="S145" s="41"/>
    </row>
    <row r="146" ht="12.75">
      <c r="S146" s="41"/>
    </row>
  </sheetData>
  <sheetProtection sheet="1" objects="1" scenarios="1"/>
  <mergeCells count="11">
    <mergeCell ref="H1:I1"/>
    <mergeCell ref="B3:I3"/>
    <mergeCell ref="L3:P3"/>
    <mergeCell ref="B6:P6"/>
    <mergeCell ref="B7:P7"/>
    <mergeCell ref="B10:D10"/>
    <mergeCell ref="E10:G10"/>
    <mergeCell ref="H10:J10"/>
    <mergeCell ref="K10:M10"/>
    <mergeCell ref="N10:P10"/>
    <mergeCell ref="A24:P27"/>
  </mergeCells>
  <dataValidations count="4">
    <dataValidation type="list" allowBlank="1" showErrorMessage="1" sqref="B5">
      <formula1>"Nationale,Locale"</formula1>
      <formula2>0</formula2>
    </dataValidation>
    <dataValidation type="list" allowBlank="1" showErrorMessage="1" sqref="B2">
      <formula1>$R$1:$R$147</formula1>
      <formula2>0</formula2>
    </dataValidation>
    <dataValidation type="date" operator="greaterThan" allowBlank="1" showErrorMessage="1" sqref="H1:I1">
      <formula1>36526</formula1>
    </dataValidation>
    <dataValidation type="whole" operator="greaterThanOrEqual" allowBlank="1" showErrorMessage="1" sqref="B12:C18 E12:F18 H12:I18 K12:L18">
      <formula1>0</formula1>
    </dataValidation>
  </dataValidations>
  <printOptions/>
  <pageMargins left="0" right="0" top="0.2902777777777778" bottom="0.2798611111111111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TPOMAGRZ</dc:creator>
  <cp:keywords/>
  <dc:description/>
  <cp:lastModifiedBy>barre</cp:lastModifiedBy>
  <cp:lastPrinted>2010-01-13T09:55:25Z</cp:lastPrinted>
  <dcterms:created xsi:type="dcterms:W3CDTF">2004-03-02T10:38:28Z</dcterms:created>
  <dcterms:modified xsi:type="dcterms:W3CDTF">2010-03-16T09:15:30Z</dcterms:modified>
  <cp:category/>
  <cp:version/>
  <cp:contentType/>
  <cp:contentStatus/>
  <cp:revision>1</cp:revision>
</cp:coreProperties>
</file>